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eo.murzilli\Desktop\ID 2915 - monte e a valle INAIL\Documentazione\DOC di gara\ID 2915 Pacchetto da inviare all'Inail PER INVIO FORMALE\"/>
    </mc:Choice>
  </mc:AlternateContent>
  <xr:revisionPtr revIDLastSave="0" documentId="13_ncr:1_{9FD3847E-DDC4-4751-8CE5-817295AE9DA1}" xr6:coauthVersionLast="47" xr6:coauthVersionMax="47" xr10:uidLastSave="{00000000-0000-0000-0000-000000000000}"/>
  <bookViews>
    <workbookView xWindow="-110" yWindow="-110" windowWidth="19420" windowHeight="1030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<sst xmlns="http://schemas.openxmlformats.org/spreadsheetml/2006/main" count="38" uniqueCount="35">
  <si>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</si>
  <si>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</si>
  <si>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</si>
  <si>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</si>
  <si>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</si>
  <si>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</si>
  <si>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</si>
  <si>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</si>
  <si>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</si>
  <si>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</si>
  <si>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</si>
  <si>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</si>
  <si>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</si>
  <si>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</si>
  <si>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</si>
  <si>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</si>
  <si>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</si>
  <si>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</si>
  <si>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</si>
  <si>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</si>
  <si>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</si>
  <si>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</si>
  <si>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</si>
  <si>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</si>
  <si>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</si>
  <si>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</si>
  <si>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</si>
  <si>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</si>
  <si>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</si>
  <si>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 xml:space="preserve">Importo base della garanzia provvisoria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</si>
  <si>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</si>
  <si>
    <r>
      <t xml:space="preserve">Ribasso percentuale offerto
</t>
    </r>
    <r>
      <rPr>
        <sz val="10"/>
        <rFont val="Calibri"/>
        <family val="2"/>
      </rPr>
      <t>Inserire R offerto, determinato come da par.20.4 del disciplinare di gara (NB: il valore è indicato preventivamente a solo titolo di esempio)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</si>
  <si>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</si>
  <si>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Importo finale garanzia definitiva</t>
  </si>
  <si>
    <t>Almeno una delle seguenti certificazioni: 
ISO 14001 - Sistemi di gestione ambientale
ISO 27001 - Sistemi di gestione per la Sicurezza delle Informazioni
ISO 45001 - Sistemi di gestione per la salute e sicurezza sul lavoro
SA8000 - Certificazione social accountability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</si>
</sst>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4" fillId="0" borderId="0" xfId="0" applyNumberFormat="1" applyFont="1"/>
    <xf numFmtId="0" fontId="14" fillId="0" borderId="0" xfId="0" applyFont="1"/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topLeftCell="A5" zoomScale="85" zoomScaleNormal="85" workbookViewId="0">
      <selection activeCell="D13" sqref="D13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30" t="s">
        <v>16</v>
      </c>
      <c r="D4" s="30"/>
    </row>
    <row r="5" spans="1:4" s="23" customFormat="1" ht="31.5" customHeight="1" x14ac:dyDescent="0.35">
      <c r="C5" s="30" t="s">
        <v>17</v>
      </c>
      <c r="D5" s="30"/>
    </row>
    <row r="6" spans="1:4" s="23" customFormat="1" ht="31.5" customHeight="1" x14ac:dyDescent="0.35">
      <c r="C6" s="30" t="s">
        <v>18</v>
      </c>
      <c r="D6" s="30"/>
    </row>
    <row r="7" spans="1:4" x14ac:dyDescent="0.35">
      <c r="C7" s="31"/>
      <c r="D7" s="31"/>
    </row>
    <row r="8" spans="1:4" x14ac:dyDescent="0.35">
      <c r="C8" s="30" t="s">
        <v>19</v>
      </c>
      <c r="D8" s="30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22" zoomScaleNormal="100" zoomScaleSheetLayoutView="97" workbookViewId="0">
      <selection activeCell="I8" sqref="I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11</v>
      </c>
      <c r="C3" s="32"/>
      <c r="D3" s="32"/>
      <c r="E3" s="32"/>
      <c r="F3" s="1"/>
    </row>
    <row r="4" spans="1:13" ht="28.5" customHeight="1" x14ac:dyDescent="0.35">
      <c r="B4" s="33" t="s">
        <v>12</v>
      </c>
      <c r="C4" s="34"/>
      <c r="D4" s="34"/>
      <c r="E4" s="35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6"/>
      <c r="B6" s="8" t="s">
        <v>5</v>
      </c>
      <c r="C6" s="3">
        <v>0.3</v>
      </c>
      <c r="D6" s="6" t="s">
        <v>25</v>
      </c>
      <c r="E6" s="37">
        <f>IF(D7="s",C7,IF(D6="s",C6,0))</f>
        <v>0</v>
      </c>
      <c r="F6" s="1"/>
    </row>
    <row r="7" spans="1:13" ht="26" x14ac:dyDescent="0.35">
      <c r="A7" s="36"/>
      <c r="B7" s="8" t="s">
        <v>6</v>
      </c>
      <c r="C7" s="3">
        <v>0.5</v>
      </c>
      <c r="D7" s="6" t="s">
        <v>25</v>
      </c>
      <c r="E7" s="38"/>
      <c r="F7" s="1"/>
    </row>
    <row r="8" spans="1:13" ht="75" customHeight="1" x14ac:dyDescent="0.35">
      <c r="B8" s="8" t="s">
        <v>32</v>
      </c>
      <c r="C8" s="3">
        <v>0.1</v>
      </c>
      <c r="D8" s="6" t="s">
        <v>25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7</v>
      </c>
      <c r="C9" s="13"/>
      <c r="D9" s="14"/>
      <c r="E9" s="15"/>
      <c r="F9" s="26"/>
      <c r="G9" s="26"/>
      <c r="H9" s="26"/>
      <c r="I9" s="26"/>
      <c r="J9" s="26"/>
      <c r="K9" s="26"/>
      <c r="L9" s="26"/>
      <c r="M9" s="26"/>
    </row>
    <row r="10" spans="1:13" ht="95" customHeight="1" x14ac:dyDescent="0.35">
      <c r="A10" s="10"/>
      <c r="B10" s="28" t="s">
        <v>34</v>
      </c>
      <c r="C10" s="29">
        <v>0.2</v>
      </c>
      <c r="D10" s="6" t="s">
        <v>25</v>
      </c>
      <c r="E10" s="9">
        <f>IF(D10="s",C10,0)</f>
        <v>0</v>
      </c>
      <c r="F10" s="26"/>
      <c r="G10" s="26"/>
      <c r="H10" s="26"/>
      <c r="I10" s="26"/>
      <c r="J10" s="26"/>
      <c r="K10" s="26"/>
      <c r="L10" s="26"/>
      <c r="M10" s="26"/>
    </row>
    <row r="11" spans="1:13" ht="43.5" customHeight="1" x14ac:dyDescent="0.35">
      <c r="B11" s="39" t="s">
        <v>4</v>
      </c>
      <c r="C11" s="40"/>
      <c r="D11" s="41">
        <f>IFERROR(1-(1-E6)*(1-E8)*(1-E10),1-(1-E6)*(1-E10))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8</v>
      </c>
      <c r="C14" s="32"/>
      <c r="D14" s="32"/>
      <c r="E14" s="32"/>
    </row>
    <row r="15" spans="1:13" ht="60.75" customHeight="1" x14ac:dyDescent="0.35">
      <c r="B15" s="49" t="s">
        <v>29</v>
      </c>
      <c r="C15" s="50"/>
      <c r="D15" s="47">
        <v>136476.06</v>
      </c>
      <c r="E15" s="48"/>
    </row>
    <row r="16" spans="1:13" x14ac:dyDescent="0.35">
      <c r="B16" s="51" t="s">
        <v>9</v>
      </c>
      <c r="C16" s="52"/>
      <c r="D16" s="53">
        <f>ROUND((1-$D$11)*$D15,0)</f>
        <v>136476</v>
      </c>
      <c r="E16" s="53"/>
    </row>
    <row r="19" spans="2:6" ht="31.5" customHeight="1" x14ac:dyDescent="0.35">
      <c r="B19" s="32" t="s">
        <v>27</v>
      </c>
      <c r="C19" s="42"/>
      <c r="D19" s="42"/>
      <c r="E19" s="43"/>
      <c r="F19" s="16"/>
    </row>
    <row r="20" spans="2:6" ht="61.5" customHeight="1" x14ac:dyDescent="0.35">
      <c r="B20" s="45" t="s">
        <v>30</v>
      </c>
      <c r="C20" s="46"/>
      <c r="D20" s="47">
        <v>4706071.1720000003</v>
      </c>
      <c r="E20" s="48"/>
      <c r="F20" s="4"/>
    </row>
    <row r="21" spans="2:6" ht="44.25" customHeight="1" x14ac:dyDescent="0.35">
      <c r="B21" s="44" t="s">
        <v>31</v>
      </c>
      <c r="C21" s="44"/>
      <c r="D21" s="7">
        <v>0.1</v>
      </c>
      <c r="E21" s="17"/>
      <c r="F21" s="4"/>
    </row>
    <row r="22" spans="2:6" ht="29.25" customHeight="1" x14ac:dyDescent="0.35">
      <c r="B22" s="44" t="s">
        <v>10</v>
      </c>
      <c r="C22" s="44"/>
      <c r="D22" s="24">
        <v>0.1</v>
      </c>
      <c r="E22" s="2">
        <f>D22*D$20</f>
        <v>470607.11720000004</v>
      </c>
      <c r="F22" s="4"/>
    </row>
    <row r="23" spans="2:6" ht="29.25" customHeight="1" x14ac:dyDescent="0.35">
      <c r="B23" s="44" t="s">
        <v>13</v>
      </c>
      <c r="C23" s="44"/>
      <c r="D23" s="9">
        <f>IF(D21&gt;10%,MIN(D21-10%,10%),0%)</f>
        <v>0</v>
      </c>
      <c r="E23" s="2">
        <f>D23*D$20</f>
        <v>0</v>
      </c>
    </row>
    <row r="24" spans="2:6" ht="29.25" customHeight="1" x14ac:dyDescent="0.35">
      <c r="B24" s="44" t="s">
        <v>14</v>
      </c>
      <c r="C24" s="44"/>
      <c r="D24" s="9">
        <f>IF(D21&gt;20%,2*(D21-20%),0%)</f>
        <v>0</v>
      </c>
      <c r="E24" s="2">
        <f>D24*D$20</f>
        <v>0</v>
      </c>
    </row>
    <row r="25" spans="2:6" ht="29.25" customHeight="1" x14ac:dyDescent="0.35">
      <c r="B25" s="54" t="s">
        <v>28</v>
      </c>
      <c r="C25" s="54"/>
      <c r="D25" s="55">
        <f>SUM(E22:E24)</f>
        <v>470607.11720000004</v>
      </c>
      <c r="E25" s="55"/>
    </row>
    <row r="26" spans="2:6" ht="30" customHeight="1" x14ac:dyDescent="0.35">
      <c r="B26" s="56" t="s">
        <v>33</v>
      </c>
      <c r="C26" s="56"/>
      <c r="D26" s="53">
        <f>ROUND((1-$D$11)*$D25,0)</f>
        <v>470607</v>
      </c>
      <c r="E26" s="53"/>
    </row>
  </sheetData>
  <mergeCells count="22">
    <mergeCell ref="B25:C25"/>
    <mergeCell ref="D25:E25"/>
    <mergeCell ref="B26:C26"/>
    <mergeCell ref="D26:E26"/>
    <mergeCell ref="B21:C21"/>
    <mergeCell ref="B22:C22"/>
    <mergeCell ref="B23:C23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2025-12-11T10:17:20Z</dcterms:modified>
</cp:coreProperties>
</file>